
<file path=[Content_Types].xml><?xml version="1.0" encoding="utf-8"?>
<Types xmlns="http://schemas.openxmlformats.org/package/2006/content-types">
  <Override PartName="/docProps/app.xml" ContentType="application/vnd.openxmlformats-officedocument.extended-properties+xml"/>
  <Override PartName="/xl/sharedStrings.xml" ContentType="application/vnd.openxmlformats-officedocument.spreadsheetml.sharedStrings+xml"/>
  <Default Extension="jpeg" ContentType="image/jpeg"/>
  <Default Extension="xml" ContentType="application/xml"/>
  <Override PartName="/xl/workbook.xml" ContentType="application/vnd.openxmlformats-officedocument.spreadsheetml.sheet.main+xml"/>
  <Default Extension="rels" ContentType="application/vnd.openxmlformats-package.relationship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calcChain.xml" ContentType="application/vnd.openxmlformats-officedocument.spreadsheetml.calcChain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ate1904="1" showInkAnnotation="0" autoCompressPictures="0"/>
  <bookViews>
    <workbookView xWindow="3680" yWindow="2140" windowWidth="23780" windowHeight="13600" tabRatio="409"/>
  </bookViews>
  <sheets>
    <sheet name="Equus" sheetId="1" r:id="rId1"/>
  </sheets>
  <definedNames>
    <definedName name="_xlnm.Print_Area" localSheetId="0">Equus!$A$1:$S$41</definedName>
  </definedNames>
  <calcPr calcId="130407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A26" i="1"/>
  <c r="A27"/>
  <c r="A28"/>
  <c r="A29"/>
  <c r="A30"/>
  <c r="A31"/>
  <c r="A32"/>
  <c r="A33"/>
  <c r="A34"/>
  <c r="A35"/>
  <c r="A36"/>
  <c r="A37"/>
  <c r="A38"/>
  <c r="A39"/>
  <c r="A40"/>
  <c r="A41"/>
  <c r="E38"/>
  <c r="E40"/>
  <c r="E41"/>
  <c r="E37"/>
  <c r="E36"/>
  <c r="E35"/>
  <c r="E34"/>
  <c r="E33"/>
  <c r="E32"/>
  <c r="E31"/>
  <c r="E30"/>
  <c r="E29"/>
  <c r="E28"/>
  <c r="E27"/>
  <c r="E25"/>
  <c r="L39"/>
  <c r="M38"/>
  <c r="M30"/>
  <c r="M35"/>
  <c r="L35"/>
  <c r="M25"/>
  <c r="L25"/>
  <c r="H25"/>
  <c r="I25"/>
  <c r="J25"/>
  <c r="K25"/>
  <c r="I31"/>
  <c r="J31"/>
  <c r="H32"/>
  <c r="I32"/>
  <c r="J32"/>
  <c r="K32"/>
  <c r="H33"/>
  <c r="I33"/>
  <c r="J33"/>
  <c r="K33"/>
  <c r="C41"/>
  <c r="C40"/>
  <c r="C39"/>
  <c r="C37"/>
  <c r="C36"/>
  <c r="C35"/>
  <c r="C34"/>
  <c r="C33"/>
  <c r="C32"/>
  <c r="C31"/>
  <c r="C30"/>
  <c r="C29"/>
  <c r="C28"/>
  <c r="C27"/>
  <c r="C26"/>
  <c r="C25"/>
  <c r="G40"/>
  <c r="G33"/>
  <c r="G32"/>
  <c r="G31"/>
  <c r="G25"/>
  <c r="F40"/>
  <c r="F33"/>
  <c r="F32"/>
  <c r="F31"/>
  <c r="F30"/>
  <c r="F25"/>
  <c r="D26"/>
  <c r="D27"/>
  <c r="D28"/>
  <c r="D29"/>
  <c r="D30"/>
  <c r="D31"/>
  <c r="D32"/>
  <c r="D33"/>
  <c r="D34"/>
  <c r="D35"/>
  <c r="D37"/>
  <c r="D38"/>
  <c r="D40"/>
  <c r="D41"/>
  <c r="D25"/>
</calcChain>
</file>

<file path=xl/sharedStrings.xml><?xml version="1.0" encoding="utf-8"?>
<sst xmlns="http://schemas.openxmlformats.org/spreadsheetml/2006/main" count="33" uniqueCount="24">
  <si>
    <t>2*5</t>
  </si>
  <si>
    <t>17b</t>
  </si>
  <si>
    <t>Tarija</t>
  </si>
  <si>
    <t>Chicago</t>
  </si>
  <si>
    <t>PM 88 17</t>
  </si>
  <si>
    <t>PM 142 14</t>
  </si>
  <si>
    <t>3+4</t>
  </si>
  <si>
    <t>Cochabamba</t>
  </si>
  <si>
    <t>Tarija, v</t>
  </si>
  <si>
    <t>V 975</t>
  </si>
  <si>
    <t>V 1529</t>
  </si>
  <si>
    <t>V 3040</t>
  </si>
  <si>
    <t>V 3041</t>
  </si>
  <si>
    <t xml:space="preserve">V tortue </t>
  </si>
  <si>
    <t>Coll amer</t>
  </si>
  <si>
    <t>V 1002</t>
  </si>
  <si>
    <t>E. insulatus</t>
  </si>
  <si>
    <t>MacF 1997</t>
  </si>
  <si>
    <t>UF 90551</t>
  </si>
  <si>
    <t>&lt;4 ans</t>
  </si>
  <si>
    <t>S of Tarija</t>
  </si>
  <si>
    <t>n=30</t>
  </si>
  <si>
    <t>MNHN</t>
    <phoneticPr fontId="3"/>
  </si>
  <si>
    <t xml:space="preserve"> </t>
    <phoneticPr fontId="3"/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</si>
</sst>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7">
    <font>
      <sz val="9"/>
      <name val="Geneva"/>
    </font>
    <font>
      <sz val="9"/>
      <name val="Geneva"/>
    </font>
    <font>
      <sz val="9"/>
      <color indexed="10"/>
      <name val="Geneva"/>
    </font>
    <font>
      <sz val="8"/>
      <name val="Geneva"/>
    </font>
    <font>
      <b/>
      <sz val="9"/>
      <color indexed="11"/>
      <name val="Geneva"/>
    </font>
    <font>
      <sz val="9"/>
      <color indexed="12"/>
      <name val="Geneva"/>
    </font>
    <font>
      <b/>
      <sz val="9"/>
      <color indexed="61"/>
      <name val="Geneva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1" fillId="0" borderId="0" xfId="0" applyFont="1"/>
    <xf numFmtId="16" fontId="1" fillId="0" borderId="0" xfId="0" applyNumberFormat="1" applyFont="1" applyAlignment="1">
      <alignment horizontal="center"/>
    </xf>
    <xf numFmtId="164" fontId="1" fillId="0" borderId="0" xfId="0" applyNumberFormat="1" applyFont="1"/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/>
    <xf numFmtId="0" fontId="2" fillId="0" borderId="0" xfId="0" applyFont="1" applyAlignment="1"/>
    <xf numFmtId="164" fontId="2" fillId="0" borderId="0" xfId="0" applyNumberFormat="1" applyFont="1"/>
    <xf numFmtId="0" fontId="4" fillId="0" borderId="0" xfId="0" applyFont="1" applyAlignment="1">
      <alignment horizontal="right"/>
    </xf>
    <xf numFmtId="165" fontId="5" fillId="0" borderId="0" xfId="0" applyNumberFormat="1" applyFont="1" applyAlignment="1">
      <alignment horizontal="right"/>
    </xf>
    <xf numFmtId="165" fontId="5" fillId="0" borderId="0" xfId="0" applyNumberFormat="1" applyFont="1"/>
    <xf numFmtId="0" fontId="5" fillId="0" borderId="0" xfId="0" applyFont="1" applyAlignment="1">
      <alignment horizontal="center"/>
    </xf>
    <xf numFmtId="164" fontId="5" fillId="0" borderId="0" xfId="0" applyNumberFormat="1" applyFont="1"/>
    <xf numFmtId="165" fontId="6" fillId="0" borderId="0" xfId="0" applyNumberFormat="1" applyFont="1" applyAlignment="1">
      <alignment horizontal="right"/>
    </xf>
    <xf numFmtId="0" fontId="4" fillId="0" borderId="0" xfId="0" applyFont="1" applyAlignment="1">
      <alignment horizontal="left"/>
    </xf>
    <xf numFmtId="165" fontId="2" fillId="0" borderId="0" xfId="0" applyNumberFormat="1" applyFont="1"/>
    <xf numFmtId="164" fontId="2" fillId="0" borderId="0" xfId="0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fr-FR"/>
  <c:style val="2"/>
  <c:chart>
    <c:plotArea>
      <c:layout>
        <c:manualLayout>
          <c:layoutTarget val="inner"/>
          <c:xMode val="edge"/>
          <c:yMode val="edge"/>
          <c:x val="0.12564646810453"/>
          <c:y val="0.070671408575551"/>
          <c:w val="0.682790393954379"/>
          <c:h val="0.809187628190059"/>
        </c:manualLayout>
      </c:layout>
      <c:lineChart>
        <c:grouping val="standard"/>
        <c:ser>
          <c:idx val="0"/>
          <c:order val="0"/>
          <c:tx>
            <c:strRef>
              <c:f>Equus!$C$25</c:f>
              <c:strCache>
                <c:ptCount val="1"/>
                <c:pt idx="0">
                  <c:v>406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Equus!$B$26:$B$41</c:f>
              <c:strCache>
                <c:ptCount val="16"/>
                <c:pt idx="0">
                  <c:v>16</c:v>
                </c:pt>
                <c:pt idx="1">
                  <c:v>23</c:v>
                </c:pt>
                <c:pt idx="2">
                  <c:v>3</c:v>
                </c:pt>
                <c:pt idx="3">
                  <c:v>4</c:v>
                </c:pt>
                <c:pt idx="4">
                  <c:v>2*5</c:v>
                </c:pt>
                <c:pt idx="5">
                  <c:v>5</c:v>
                </c:pt>
                <c:pt idx="6">
                  <c:v>17</c:v>
                </c:pt>
                <c:pt idx="7">
                  <c:v>17b</c:v>
                </c:pt>
                <c:pt idx="8">
                  <c:v>13</c:v>
                </c:pt>
                <c:pt idx="9">
                  <c:v>10</c:v>
                </c:pt>
                <c:pt idx="10">
                  <c:v>25</c:v>
                </c:pt>
                <c:pt idx="11">
                  <c:v>28</c:v>
                </c:pt>
                <c:pt idx="12">
                  <c:v>9</c:v>
                </c:pt>
                <c:pt idx="13">
                  <c:v>20</c:v>
                </c:pt>
                <c:pt idx="14">
                  <c:v>31</c:v>
                </c:pt>
                <c:pt idx="15">
                  <c:v>32</c:v>
                </c:pt>
              </c:strCache>
            </c:strRef>
          </c:cat>
          <c:val>
            <c:numRef>
              <c:f>Equus!$C$26:$C$41</c:f>
              <c:numCache>
                <c:formatCode>0.000</c:formatCode>
                <c:ptCount val="16"/>
                <c:pt idx="0">
                  <c:v>0.102852259818861</c:v>
                </c:pt>
                <c:pt idx="1">
                  <c:v>0.0460537297850769</c:v>
                </c:pt>
                <c:pt idx="2">
                  <c:v>-0.0342978683936241</c:v>
                </c:pt>
                <c:pt idx="3">
                  <c:v>0.0926020767625641</c:v>
                </c:pt>
                <c:pt idx="4">
                  <c:v>0.0642722114280736</c:v>
                </c:pt>
                <c:pt idx="5">
                  <c:v>0.0656102187574161</c:v>
                </c:pt>
                <c:pt idx="6">
                  <c:v>0.0587431051042426</c:v>
                </c:pt>
                <c:pt idx="7">
                  <c:v>0.0340583876002292</c:v>
                </c:pt>
                <c:pt idx="8">
                  <c:v>0.0240796199806046</c:v>
                </c:pt>
                <c:pt idx="9">
                  <c:v>-0.00970849920978866</c:v>
                </c:pt>
                <c:pt idx="10">
                  <c:v>-0.00860017176191752</c:v>
                </c:pt>
                <c:pt idx="11">
                  <c:v>0.0552926346576656</c:v>
                </c:pt>
                <c:pt idx="13">
                  <c:v>-0.0403136921015856</c:v>
                </c:pt>
                <c:pt idx="14">
                  <c:v>0.0474592343981466</c:v>
                </c:pt>
                <c:pt idx="15">
                  <c:v>0.0304314654518083</c:v>
                </c:pt>
              </c:numCache>
            </c:numRef>
          </c:val>
        </c:ser>
        <c:ser>
          <c:idx val="1"/>
          <c:order val="1"/>
          <c:tx>
            <c:strRef>
              <c:f>Equus!$D$25</c:f>
              <c:strCache>
                <c:ptCount val="1"/>
                <c:pt idx="0">
                  <c:v>PM 142 14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Equus!$B$26:$B$41</c:f>
              <c:strCache>
                <c:ptCount val="16"/>
                <c:pt idx="0">
                  <c:v>16</c:v>
                </c:pt>
                <c:pt idx="1">
                  <c:v>23</c:v>
                </c:pt>
                <c:pt idx="2">
                  <c:v>3</c:v>
                </c:pt>
                <c:pt idx="3">
                  <c:v>4</c:v>
                </c:pt>
                <c:pt idx="4">
                  <c:v>2*5</c:v>
                </c:pt>
                <c:pt idx="5">
                  <c:v>5</c:v>
                </c:pt>
                <c:pt idx="6">
                  <c:v>17</c:v>
                </c:pt>
                <c:pt idx="7">
                  <c:v>17b</c:v>
                </c:pt>
                <c:pt idx="8">
                  <c:v>13</c:v>
                </c:pt>
                <c:pt idx="9">
                  <c:v>10</c:v>
                </c:pt>
                <c:pt idx="10">
                  <c:v>25</c:v>
                </c:pt>
                <c:pt idx="11">
                  <c:v>28</c:v>
                </c:pt>
                <c:pt idx="12">
                  <c:v>9</c:v>
                </c:pt>
                <c:pt idx="13">
                  <c:v>20</c:v>
                </c:pt>
                <c:pt idx="14">
                  <c:v>31</c:v>
                </c:pt>
                <c:pt idx="15">
                  <c:v>32</c:v>
                </c:pt>
              </c:strCache>
            </c:strRef>
          </c:cat>
          <c:val>
            <c:numRef>
              <c:f>Equus!$D$26:$D$41</c:f>
              <c:numCache>
                <c:formatCode>0.000</c:formatCode>
                <c:ptCount val="16"/>
                <c:pt idx="0">
                  <c:v>0.143688513790266</c:v>
                </c:pt>
                <c:pt idx="1">
                  <c:v>0.0657977879808342</c:v>
                </c:pt>
                <c:pt idx="2">
                  <c:v>0.00782533751195657</c:v>
                </c:pt>
                <c:pt idx="3">
                  <c:v>0.109635416061345</c:v>
                </c:pt>
                <c:pt idx="4">
                  <c:v>0.0925034505283277</c:v>
                </c:pt>
                <c:pt idx="5">
                  <c:v>0.115970955239074</c:v>
                </c:pt>
                <c:pt idx="6">
                  <c:v>0.150190222410797</c:v>
                </c:pt>
                <c:pt idx="7">
                  <c:v>0.161457722756186</c:v>
                </c:pt>
                <c:pt idx="8">
                  <c:v>0.075232142427986</c:v>
                </c:pt>
                <c:pt idx="9">
                  <c:v>-0.0483379015659198</c:v>
                </c:pt>
                <c:pt idx="11">
                  <c:v>0.080116218382698</c:v>
                </c:pt>
                <c:pt idx="12">
                  <c:v>0.018354681349277</c:v>
                </c:pt>
                <c:pt idx="14">
                  <c:v>0.0685200629799705</c:v>
                </c:pt>
                <c:pt idx="15">
                  <c:v>0.0843484433308013</c:v>
                </c:pt>
              </c:numCache>
            </c:numRef>
          </c:val>
        </c:ser>
        <c:ser>
          <c:idx val="2"/>
          <c:order val="2"/>
          <c:tx>
            <c:strRef>
              <c:f>Equus!$E$25</c:f>
              <c:strCache>
                <c:ptCount val="1"/>
                <c:pt idx="0">
                  <c:v>UF 90551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strRef>
              <c:f>Equus!$B$26:$B$41</c:f>
              <c:strCache>
                <c:ptCount val="16"/>
                <c:pt idx="0">
                  <c:v>16</c:v>
                </c:pt>
                <c:pt idx="1">
                  <c:v>23</c:v>
                </c:pt>
                <c:pt idx="2">
                  <c:v>3</c:v>
                </c:pt>
                <c:pt idx="3">
                  <c:v>4</c:v>
                </c:pt>
                <c:pt idx="4">
                  <c:v>2*5</c:v>
                </c:pt>
                <c:pt idx="5">
                  <c:v>5</c:v>
                </c:pt>
                <c:pt idx="6">
                  <c:v>17</c:v>
                </c:pt>
                <c:pt idx="7">
                  <c:v>17b</c:v>
                </c:pt>
                <c:pt idx="8">
                  <c:v>13</c:v>
                </c:pt>
                <c:pt idx="9">
                  <c:v>10</c:v>
                </c:pt>
                <c:pt idx="10">
                  <c:v>25</c:v>
                </c:pt>
                <c:pt idx="11">
                  <c:v>28</c:v>
                </c:pt>
                <c:pt idx="12">
                  <c:v>9</c:v>
                </c:pt>
                <c:pt idx="13">
                  <c:v>20</c:v>
                </c:pt>
                <c:pt idx="14">
                  <c:v>31</c:v>
                </c:pt>
                <c:pt idx="15">
                  <c:v>32</c:v>
                </c:pt>
              </c:strCache>
            </c:strRef>
          </c:cat>
          <c:val>
            <c:numRef>
              <c:f>Equus!$E$26:$E$41</c:f>
              <c:numCache>
                <c:formatCode>0.000</c:formatCode>
                <c:ptCount val="16"/>
                <c:pt idx="1">
                  <c:v>0.0781662652234436</c:v>
                </c:pt>
                <c:pt idx="2">
                  <c:v>-0.0329664663886628</c:v>
                </c:pt>
                <c:pt idx="3">
                  <c:v>0.106835567109874</c:v>
                </c:pt>
                <c:pt idx="4">
                  <c:v>0.0552597763739597</c:v>
                </c:pt>
                <c:pt idx="5">
                  <c:v>0.0461902289459801</c:v>
                </c:pt>
                <c:pt idx="6">
                  <c:v>0.0764649232973735</c:v>
                </c:pt>
                <c:pt idx="7">
                  <c:v>0.0710853609887467</c:v>
                </c:pt>
                <c:pt idx="8">
                  <c:v>0.00703933191452366</c:v>
                </c:pt>
                <c:pt idx="9">
                  <c:v>-0.062024547624413</c:v>
                </c:pt>
                <c:pt idx="10">
                  <c:v>-0.0270905262232315</c:v>
                </c:pt>
                <c:pt idx="11">
                  <c:v>0.064414281088879</c:v>
                </c:pt>
                <c:pt idx="12">
                  <c:v>-0.00531618561581726</c:v>
                </c:pt>
                <c:pt idx="14">
                  <c:v>0.0167176686546777</c:v>
                </c:pt>
                <c:pt idx="15">
                  <c:v>0.0117240180182638</c:v>
                </c:pt>
              </c:numCache>
            </c:numRef>
          </c:val>
        </c:ser>
        <c:ser>
          <c:idx val="3"/>
          <c:order val="3"/>
          <c:tx>
            <c:strRef>
              <c:f>Equus!$F$25</c:f>
              <c:strCache>
                <c:ptCount val="1"/>
                <c:pt idx="0">
                  <c:v>PM 88 17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none"/>
          </c:marker>
          <c:cat>
            <c:strRef>
              <c:f>Equus!$B$26:$B$41</c:f>
              <c:strCache>
                <c:ptCount val="16"/>
                <c:pt idx="0">
                  <c:v>16</c:v>
                </c:pt>
                <c:pt idx="1">
                  <c:v>23</c:v>
                </c:pt>
                <c:pt idx="2">
                  <c:v>3</c:v>
                </c:pt>
                <c:pt idx="3">
                  <c:v>4</c:v>
                </c:pt>
                <c:pt idx="4">
                  <c:v>2*5</c:v>
                </c:pt>
                <c:pt idx="5">
                  <c:v>5</c:v>
                </c:pt>
                <c:pt idx="6">
                  <c:v>17</c:v>
                </c:pt>
                <c:pt idx="7">
                  <c:v>17b</c:v>
                </c:pt>
                <c:pt idx="8">
                  <c:v>13</c:v>
                </c:pt>
                <c:pt idx="9">
                  <c:v>10</c:v>
                </c:pt>
                <c:pt idx="10">
                  <c:v>25</c:v>
                </c:pt>
                <c:pt idx="11">
                  <c:v>28</c:v>
                </c:pt>
                <c:pt idx="12">
                  <c:v>9</c:v>
                </c:pt>
                <c:pt idx="13">
                  <c:v>20</c:v>
                </c:pt>
                <c:pt idx="14">
                  <c:v>31</c:v>
                </c:pt>
                <c:pt idx="15">
                  <c:v>32</c:v>
                </c:pt>
              </c:strCache>
            </c:strRef>
          </c:cat>
          <c:val>
            <c:numRef>
              <c:f>Equus!$F$26:$F$41</c:f>
              <c:numCache>
                <c:formatCode>General</c:formatCode>
                <c:ptCount val="16"/>
                <c:pt idx="4" formatCode="0.000">
                  <c:v>0.0894557574463222</c:v>
                </c:pt>
                <c:pt idx="5" formatCode="0.000">
                  <c:v>0.152436656494942</c:v>
                </c:pt>
                <c:pt idx="6" formatCode="0.000">
                  <c:v>0.161048149999005</c:v>
                </c:pt>
                <c:pt idx="7" formatCode="0.000">
                  <c:v>0.114881580714831</c:v>
                </c:pt>
                <c:pt idx="14" formatCode="0.000">
                  <c:v>0.0447533410222216</c:v>
                </c:pt>
              </c:numCache>
            </c:numRef>
          </c:val>
        </c:ser>
        <c:ser>
          <c:idx val="4"/>
          <c:order val="4"/>
          <c:tx>
            <c:strRef>
              <c:f>Equus!$G$25</c:f>
              <c:strCache>
                <c:ptCount val="1"/>
                <c:pt idx="0">
                  <c:v>V 975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none"/>
          </c:marker>
          <c:cat>
            <c:strRef>
              <c:f>Equus!$B$26:$B$41</c:f>
              <c:strCache>
                <c:ptCount val="16"/>
                <c:pt idx="0">
                  <c:v>16</c:v>
                </c:pt>
                <c:pt idx="1">
                  <c:v>23</c:v>
                </c:pt>
                <c:pt idx="2">
                  <c:v>3</c:v>
                </c:pt>
                <c:pt idx="3">
                  <c:v>4</c:v>
                </c:pt>
                <c:pt idx="4">
                  <c:v>2*5</c:v>
                </c:pt>
                <c:pt idx="5">
                  <c:v>5</c:v>
                </c:pt>
                <c:pt idx="6">
                  <c:v>17</c:v>
                </c:pt>
                <c:pt idx="7">
                  <c:v>17b</c:v>
                </c:pt>
                <c:pt idx="8">
                  <c:v>13</c:v>
                </c:pt>
                <c:pt idx="9">
                  <c:v>10</c:v>
                </c:pt>
                <c:pt idx="10">
                  <c:v>25</c:v>
                </c:pt>
                <c:pt idx="11">
                  <c:v>28</c:v>
                </c:pt>
                <c:pt idx="12">
                  <c:v>9</c:v>
                </c:pt>
                <c:pt idx="13">
                  <c:v>20</c:v>
                </c:pt>
                <c:pt idx="14">
                  <c:v>31</c:v>
                </c:pt>
                <c:pt idx="15">
                  <c:v>32</c:v>
                </c:pt>
              </c:strCache>
            </c:strRef>
          </c:cat>
          <c:val>
            <c:numRef>
              <c:f>Equus!$G$26:$G$41</c:f>
              <c:numCache>
                <c:formatCode>0.000</c:formatCode>
                <c:ptCount val="16"/>
                <c:pt idx="5">
                  <c:v>0.115970955239074</c:v>
                </c:pt>
                <c:pt idx="6">
                  <c:v>0.121794850851332</c:v>
                </c:pt>
                <c:pt idx="7">
                  <c:v>0.0895757154500605</c:v>
                </c:pt>
                <c:pt idx="14">
                  <c:v>0.055477206413995</c:v>
                </c:pt>
              </c:numCache>
            </c:numRef>
          </c:val>
        </c:ser>
        <c:ser>
          <c:idx val="5"/>
          <c:order val="5"/>
          <c:tx>
            <c:strRef>
              <c:f>Equus!$H$25</c:f>
              <c:strCache>
                <c:ptCount val="1"/>
                <c:pt idx="0">
                  <c:v>V 1529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none"/>
          </c:marker>
          <c:cat>
            <c:strRef>
              <c:f>Equus!$B$26:$B$41</c:f>
              <c:strCache>
                <c:ptCount val="16"/>
                <c:pt idx="0">
                  <c:v>16</c:v>
                </c:pt>
                <c:pt idx="1">
                  <c:v>23</c:v>
                </c:pt>
                <c:pt idx="2">
                  <c:v>3</c:v>
                </c:pt>
                <c:pt idx="3">
                  <c:v>4</c:v>
                </c:pt>
                <c:pt idx="4">
                  <c:v>2*5</c:v>
                </c:pt>
                <c:pt idx="5">
                  <c:v>5</c:v>
                </c:pt>
                <c:pt idx="6">
                  <c:v>17</c:v>
                </c:pt>
                <c:pt idx="7">
                  <c:v>17b</c:v>
                </c:pt>
                <c:pt idx="8">
                  <c:v>13</c:v>
                </c:pt>
                <c:pt idx="9">
                  <c:v>10</c:v>
                </c:pt>
                <c:pt idx="10">
                  <c:v>25</c:v>
                </c:pt>
                <c:pt idx="11">
                  <c:v>28</c:v>
                </c:pt>
                <c:pt idx="12">
                  <c:v>9</c:v>
                </c:pt>
                <c:pt idx="13">
                  <c:v>20</c:v>
                </c:pt>
                <c:pt idx="14">
                  <c:v>31</c:v>
                </c:pt>
                <c:pt idx="15">
                  <c:v>32</c:v>
                </c:pt>
              </c:strCache>
            </c:strRef>
          </c:cat>
          <c:val>
            <c:numRef>
              <c:f>Equus!$H$26:$H$41</c:f>
              <c:numCache>
                <c:formatCode>0.000</c:formatCode>
                <c:ptCount val="16"/>
                <c:pt idx="6">
                  <c:v>0.0850720438265919</c:v>
                </c:pt>
                <c:pt idx="7">
                  <c:v>0.0310871480844637</c:v>
                </c:pt>
              </c:numCache>
            </c:numRef>
          </c:val>
        </c:ser>
        <c:ser>
          <c:idx val="6"/>
          <c:order val="6"/>
          <c:tx>
            <c:strRef>
              <c:f>Equus!$I$25</c:f>
              <c:strCache>
                <c:ptCount val="1"/>
                <c:pt idx="0">
                  <c:v>V 3040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none"/>
          </c:marker>
          <c:cat>
            <c:strRef>
              <c:f>Equus!$B$26:$B$41</c:f>
              <c:strCache>
                <c:ptCount val="16"/>
                <c:pt idx="0">
                  <c:v>16</c:v>
                </c:pt>
                <c:pt idx="1">
                  <c:v>23</c:v>
                </c:pt>
                <c:pt idx="2">
                  <c:v>3</c:v>
                </c:pt>
                <c:pt idx="3">
                  <c:v>4</c:v>
                </c:pt>
                <c:pt idx="4">
                  <c:v>2*5</c:v>
                </c:pt>
                <c:pt idx="5">
                  <c:v>5</c:v>
                </c:pt>
                <c:pt idx="6">
                  <c:v>17</c:v>
                </c:pt>
                <c:pt idx="7">
                  <c:v>17b</c:v>
                </c:pt>
                <c:pt idx="8">
                  <c:v>13</c:v>
                </c:pt>
                <c:pt idx="9">
                  <c:v>10</c:v>
                </c:pt>
                <c:pt idx="10">
                  <c:v>25</c:v>
                </c:pt>
                <c:pt idx="11">
                  <c:v>28</c:v>
                </c:pt>
                <c:pt idx="12">
                  <c:v>9</c:v>
                </c:pt>
                <c:pt idx="13">
                  <c:v>20</c:v>
                </c:pt>
                <c:pt idx="14">
                  <c:v>31</c:v>
                </c:pt>
                <c:pt idx="15">
                  <c:v>32</c:v>
                </c:pt>
              </c:strCache>
            </c:strRef>
          </c:cat>
          <c:val>
            <c:numRef>
              <c:f>Equus!$I$26:$I$41</c:f>
              <c:numCache>
                <c:formatCode>0.000</c:formatCode>
                <c:ptCount val="16"/>
                <c:pt idx="5">
                  <c:v>0.086460357730536</c:v>
                </c:pt>
                <c:pt idx="6">
                  <c:v>0.0850720438265919</c:v>
                </c:pt>
                <c:pt idx="7">
                  <c:v>0.0138550015119423</c:v>
                </c:pt>
              </c:numCache>
            </c:numRef>
          </c:val>
        </c:ser>
        <c:ser>
          <c:idx val="7"/>
          <c:order val="7"/>
          <c:tx>
            <c:strRef>
              <c:f>Equus!$J$25</c:f>
              <c:strCache>
                <c:ptCount val="1"/>
                <c:pt idx="0">
                  <c:v>V tortue 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strRef>
              <c:f>Equus!$B$26:$B$41</c:f>
              <c:strCache>
                <c:ptCount val="16"/>
                <c:pt idx="0">
                  <c:v>16</c:v>
                </c:pt>
                <c:pt idx="1">
                  <c:v>23</c:v>
                </c:pt>
                <c:pt idx="2">
                  <c:v>3</c:v>
                </c:pt>
                <c:pt idx="3">
                  <c:v>4</c:v>
                </c:pt>
                <c:pt idx="4">
                  <c:v>2*5</c:v>
                </c:pt>
                <c:pt idx="5">
                  <c:v>5</c:v>
                </c:pt>
                <c:pt idx="6">
                  <c:v>17</c:v>
                </c:pt>
                <c:pt idx="7">
                  <c:v>17b</c:v>
                </c:pt>
                <c:pt idx="8">
                  <c:v>13</c:v>
                </c:pt>
                <c:pt idx="9">
                  <c:v>10</c:v>
                </c:pt>
                <c:pt idx="10">
                  <c:v>25</c:v>
                </c:pt>
                <c:pt idx="11">
                  <c:v>28</c:v>
                </c:pt>
                <c:pt idx="12">
                  <c:v>9</c:v>
                </c:pt>
                <c:pt idx="13">
                  <c:v>20</c:v>
                </c:pt>
                <c:pt idx="14">
                  <c:v>31</c:v>
                </c:pt>
                <c:pt idx="15">
                  <c:v>32</c:v>
                </c:pt>
              </c:strCache>
            </c:strRef>
          </c:cat>
          <c:val>
            <c:numRef>
              <c:f>Equus!$J$26:$J$41</c:f>
              <c:numCache>
                <c:formatCode>0.000</c:formatCode>
                <c:ptCount val="16"/>
                <c:pt idx="5">
                  <c:v>0.062035758399118</c:v>
                </c:pt>
                <c:pt idx="6">
                  <c:v>0.0721070666622243</c:v>
                </c:pt>
                <c:pt idx="7">
                  <c:v>0.0138550015119423</c:v>
                </c:pt>
              </c:numCache>
            </c:numRef>
          </c:val>
        </c:ser>
        <c:ser>
          <c:idx val="8"/>
          <c:order val="8"/>
          <c:tx>
            <c:strRef>
              <c:f>Equus!$K$25</c:f>
              <c:strCache>
                <c:ptCount val="1"/>
                <c:pt idx="0">
                  <c:v>V 3041</c:v>
                </c:pt>
              </c:strCache>
            </c:strRef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none"/>
          </c:marker>
          <c:cat>
            <c:strRef>
              <c:f>Equus!$B$26:$B$41</c:f>
              <c:strCache>
                <c:ptCount val="16"/>
                <c:pt idx="0">
                  <c:v>16</c:v>
                </c:pt>
                <c:pt idx="1">
                  <c:v>23</c:v>
                </c:pt>
                <c:pt idx="2">
                  <c:v>3</c:v>
                </c:pt>
                <c:pt idx="3">
                  <c:v>4</c:v>
                </c:pt>
                <c:pt idx="4">
                  <c:v>2*5</c:v>
                </c:pt>
                <c:pt idx="5">
                  <c:v>5</c:v>
                </c:pt>
                <c:pt idx="6">
                  <c:v>17</c:v>
                </c:pt>
                <c:pt idx="7">
                  <c:v>17b</c:v>
                </c:pt>
                <c:pt idx="8">
                  <c:v>13</c:v>
                </c:pt>
                <c:pt idx="9">
                  <c:v>10</c:v>
                </c:pt>
                <c:pt idx="10">
                  <c:v>25</c:v>
                </c:pt>
                <c:pt idx="11">
                  <c:v>28</c:v>
                </c:pt>
                <c:pt idx="12">
                  <c:v>9</c:v>
                </c:pt>
                <c:pt idx="13">
                  <c:v>20</c:v>
                </c:pt>
                <c:pt idx="14">
                  <c:v>31</c:v>
                </c:pt>
                <c:pt idx="15">
                  <c:v>32</c:v>
                </c:pt>
              </c:strCache>
            </c:strRef>
          </c:cat>
          <c:val>
            <c:numRef>
              <c:f>Equus!$K$26:$K$41</c:f>
              <c:numCache>
                <c:formatCode>0.000</c:formatCode>
                <c:ptCount val="16"/>
                <c:pt idx="6">
                  <c:v>0.112901137691349</c:v>
                </c:pt>
                <c:pt idx="7">
                  <c:v>0.0627035690497593</c:v>
                </c:pt>
              </c:numCache>
            </c:numRef>
          </c:val>
        </c:ser>
        <c:ser>
          <c:idx val="9"/>
          <c:order val="9"/>
          <c:tx>
            <c:strRef>
              <c:f>Equus!$L$25</c:f>
              <c:strCache>
                <c:ptCount val="1"/>
                <c:pt idx="0">
                  <c:v>Coll amer</c:v>
                </c:pt>
              </c:strCache>
            </c:strRef>
          </c:tx>
          <c:spPr>
            <a:ln w="12700">
              <a:solidFill>
                <a:srgbClr val="69FF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69FFFF"/>
              </a:solidFill>
              <a:ln>
                <a:solidFill>
                  <a:srgbClr val="69FFFF"/>
                </a:solidFill>
                <a:prstDash val="solid"/>
              </a:ln>
            </c:spPr>
          </c:marker>
          <c:cat>
            <c:strRef>
              <c:f>Equus!$B$26:$B$41</c:f>
              <c:strCache>
                <c:ptCount val="16"/>
                <c:pt idx="0">
                  <c:v>16</c:v>
                </c:pt>
                <c:pt idx="1">
                  <c:v>23</c:v>
                </c:pt>
                <c:pt idx="2">
                  <c:v>3</c:v>
                </c:pt>
                <c:pt idx="3">
                  <c:v>4</c:v>
                </c:pt>
                <c:pt idx="4">
                  <c:v>2*5</c:v>
                </c:pt>
                <c:pt idx="5">
                  <c:v>5</c:v>
                </c:pt>
                <c:pt idx="6">
                  <c:v>17</c:v>
                </c:pt>
                <c:pt idx="7">
                  <c:v>17b</c:v>
                </c:pt>
                <c:pt idx="8">
                  <c:v>13</c:v>
                </c:pt>
                <c:pt idx="9">
                  <c:v>10</c:v>
                </c:pt>
                <c:pt idx="10">
                  <c:v>25</c:v>
                </c:pt>
                <c:pt idx="11">
                  <c:v>28</c:v>
                </c:pt>
                <c:pt idx="12">
                  <c:v>9</c:v>
                </c:pt>
                <c:pt idx="13">
                  <c:v>20</c:v>
                </c:pt>
                <c:pt idx="14">
                  <c:v>31</c:v>
                </c:pt>
                <c:pt idx="15">
                  <c:v>32</c:v>
                </c:pt>
              </c:strCache>
            </c:strRef>
          </c:cat>
          <c:val>
            <c:numRef>
              <c:f>Equus!$L$26:$L$41</c:f>
              <c:numCache>
                <c:formatCode>0.000</c:formatCode>
                <c:ptCount val="16"/>
                <c:pt idx="9">
                  <c:v>-0.0190485254639321</c:v>
                </c:pt>
                <c:pt idx="13">
                  <c:v>-0.0750757983607975</c:v>
                </c:pt>
              </c:numCache>
            </c:numRef>
          </c:val>
        </c:ser>
        <c:ser>
          <c:idx val="10"/>
          <c:order val="10"/>
          <c:tx>
            <c:strRef>
              <c:f>Equus!$M$25</c:f>
              <c:strCache>
                <c:ptCount val="1"/>
                <c:pt idx="0">
                  <c:v>V 1002</c:v>
                </c:pt>
              </c:strCache>
            </c:strRef>
          </c:tx>
          <c:spPr>
            <a:ln w="12700">
              <a:solidFill>
                <a:srgbClr val="CCFFCC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CCFFCC"/>
              </a:solidFill>
              <a:ln>
                <a:solidFill>
                  <a:srgbClr val="CCFFCC"/>
                </a:solidFill>
                <a:prstDash val="solid"/>
              </a:ln>
            </c:spPr>
          </c:marker>
          <c:cat>
            <c:strRef>
              <c:f>Equus!$B$26:$B$41</c:f>
              <c:strCache>
                <c:ptCount val="16"/>
                <c:pt idx="0">
                  <c:v>16</c:v>
                </c:pt>
                <c:pt idx="1">
                  <c:v>23</c:v>
                </c:pt>
                <c:pt idx="2">
                  <c:v>3</c:v>
                </c:pt>
                <c:pt idx="3">
                  <c:v>4</c:v>
                </c:pt>
                <c:pt idx="4">
                  <c:v>2*5</c:v>
                </c:pt>
                <c:pt idx="5">
                  <c:v>5</c:v>
                </c:pt>
                <c:pt idx="6">
                  <c:v>17</c:v>
                </c:pt>
                <c:pt idx="7">
                  <c:v>17b</c:v>
                </c:pt>
                <c:pt idx="8">
                  <c:v>13</c:v>
                </c:pt>
                <c:pt idx="9">
                  <c:v>10</c:v>
                </c:pt>
                <c:pt idx="10">
                  <c:v>25</c:v>
                </c:pt>
                <c:pt idx="11">
                  <c:v>28</c:v>
                </c:pt>
                <c:pt idx="12">
                  <c:v>9</c:v>
                </c:pt>
                <c:pt idx="13">
                  <c:v>20</c:v>
                </c:pt>
                <c:pt idx="14">
                  <c:v>31</c:v>
                </c:pt>
                <c:pt idx="15">
                  <c:v>32</c:v>
                </c:pt>
              </c:strCache>
            </c:strRef>
          </c:cat>
          <c:val>
            <c:numRef>
              <c:f>Equus!$M$26:$M$41</c:f>
              <c:numCache>
                <c:formatCode>0.000</c:formatCode>
                <c:ptCount val="16"/>
                <c:pt idx="4">
                  <c:v>0.0894557574463222</c:v>
                </c:pt>
                <c:pt idx="9">
                  <c:v>0.0424695124552827</c:v>
                </c:pt>
                <c:pt idx="12">
                  <c:v>0.0561432422386767</c:v>
                </c:pt>
              </c:numCache>
            </c:numRef>
          </c:val>
        </c:ser>
        <c:marker val="1"/>
        <c:axId val="450522856"/>
        <c:axId val="450528584"/>
      </c:lineChart>
      <c:catAx>
        <c:axId val="450522856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Geneva"/>
                <a:ea typeface="Geneva"/>
                <a:cs typeface="Geneva"/>
              </a:defRPr>
            </a:pPr>
            <a:endParaRPr lang="fr-FR"/>
          </a:p>
        </c:txPr>
        <c:crossAx val="450528584"/>
        <c:crosses val="autoZero"/>
        <c:auto val="1"/>
        <c:lblAlgn val="ctr"/>
        <c:lblOffset val="100"/>
        <c:tickLblSkip val="1"/>
        <c:tickMarkSkip val="1"/>
      </c:catAx>
      <c:valAx>
        <c:axId val="450528584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/>
                </a:pPr>
                <a:r>
                  <a:rPr lang="fr-FR" sz="1100"/>
                  <a:t>Log10 Differences from E. h. onager</a:t>
                </a:r>
              </a:p>
            </c:rich>
          </c:tx>
          <c:layout/>
        </c:title>
        <c:numFmt formatCode="0.00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Geneva"/>
                <a:ea typeface="Geneva"/>
                <a:cs typeface="Geneva"/>
              </a:defRPr>
            </a:pPr>
            <a:endParaRPr lang="fr-FR"/>
          </a:p>
        </c:txPr>
        <c:crossAx val="450522856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41828851623666"/>
          <c:y val="0.20141351444032"/>
          <c:w val="0.147627606547783"/>
          <c:h val="0.54770341646052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7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defRPr>
          </a:pPr>
          <a:endParaRPr lang="fr-F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Geneva"/>
          <a:ea typeface="Geneva"/>
          <a:cs typeface="Geneva"/>
        </a:defRPr>
      </a:pPr>
      <a:endParaRPr lang="fr-FR"/>
    </a:p>
  </c:txPr>
  <c:printSettings>
    <c:headerFooter/>
    <c:pageMargins b="1.0" l="0.75" r="0.75" t="1.0" header="0.4921259845" footer="0.492125984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469900</xdr:colOff>
      <xdr:row>8</xdr:row>
      <xdr:rowOff>38100</xdr:rowOff>
    </xdr:from>
    <xdr:to>
      <xdr:col>19</xdr:col>
      <xdr:colOff>533400</xdr:colOff>
      <xdr:row>30</xdr:row>
      <xdr:rowOff>0</xdr:rowOff>
    </xdr:to>
    <xdr:graphicFrame macro="">
      <xdr:nvGraphicFramePr>
        <xdr:cNvPr id="3117" name="Chart 4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V41"/>
  <sheetViews>
    <sheetView tabSelected="1" workbookViewId="0">
      <selection activeCell="T4" sqref="T4"/>
    </sheetView>
  </sheetViews>
  <sheetFormatPr baseColWidth="10" defaultColWidth="8.83203125" defaultRowHeight="13"/>
  <cols>
    <col min="1" max="1" width="9.33203125" style="2" bestFit="1" customWidth="1"/>
    <col min="2" max="2" width="4.33203125" style="1" bestFit="1" customWidth="1"/>
    <col min="3" max="3" width="10.1640625" style="4" bestFit="1" customWidth="1"/>
    <col min="4" max="4" width="9.5" style="4" bestFit="1" customWidth="1"/>
    <col min="5" max="5" width="11.6640625" style="4" customWidth="1"/>
    <col min="6" max="6" width="8.83203125" style="4"/>
    <col min="7" max="8" width="6.6640625" style="4" bestFit="1" customWidth="1"/>
    <col min="9" max="9" width="7.83203125" style="4" bestFit="1" customWidth="1"/>
    <col min="10" max="10" width="8.33203125" style="4" customWidth="1"/>
    <col min="11" max="15" width="8.83203125" style="4"/>
    <col min="16" max="16" width="9.1640625" style="4" customWidth="1"/>
    <col min="17" max="17" width="9" style="4" customWidth="1"/>
    <col min="18" max="18" width="8.6640625" style="4" customWidth="1"/>
    <col min="19" max="16384" width="8.83203125" style="4"/>
  </cols>
  <sheetData>
    <row r="1" spans="1:22" s="3" customFormat="1">
      <c r="E1" s="3" t="s">
        <v>16</v>
      </c>
      <c r="F1" s="3" t="s">
        <v>19</v>
      </c>
      <c r="K1" s="18"/>
      <c r="L1" s="18"/>
    </row>
    <row r="2" spans="1:22" s="3" customFormat="1">
      <c r="C2" s="3" t="s">
        <v>7</v>
      </c>
      <c r="D2" s="3" t="s">
        <v>3</v>
      </c>
      <c r="E2" s="3" t="s">
        <v>17</v>
      </c>
      <c r="F2" s="3" t="s">
        <v>3</v>
      </c>
      <c r="G2" s="3" t="s">
        <v>22</v>
      </c>
      <c r="H2" s="3" t="s">
        <v>22</v>
      </c>
      <c r="I2" s="3" t="s">
        <v>22</v>
      </c>
      <c r="J2" s="3" t="s">
        <v>22</v>
      </c>
      <c r="K2" s="3" t="s">
        <v>22</v>
      </c>
      <c r="L2" s="3" t="s">
        <v>23</v>
      </c>
      <c r="M2" s="3" t="s">
        <v>22</v>
      </c>
    </row>
    <row r="3" spans="1:22" s="3" customFormat="1">
      <c r="C3" s="3">
        <v>406</v>
      </c>
      <c r="D3" s="3" t="s">
        <v>5</v>
      </c>
      <c r="E3" s="3" t="s">
        <v>18</v>
      </c>
      <c r="F3" s="3" t="s">
        <v>4</v>
      </c>
      <c r="G3" s="3" t="s">
        <v>9</v>
      </c>
      <c r="H3" s="3" t="s">
        <v>10</v>
      </c>
      <c r="I3" s="3" t="s">
        <v>11</v>
      </c>
      <c r="J3" s="3" t="s">
        <v>13</v>
      </c>
      <c r="K3" s="3" t="s">
        <v>12</v>
      </c>
      <c r="L3" s="3" t="s">
        <v>14</v>
      </c>
      <c r="M3" s="3" t="s">
        <v>15</v>
      </c>
    </row>
    <row r="4" spans="1:22" s="3" customFormat="1">
      <c r="A4" s="10" t="s">
        <v>21</v>
      </c>
      <c r="C4" s="3" t="s">
        <v>8</v>
      </c>
      <c r="D4" s="3" t="s">
        <v>8</v>
      </c>
      <c r="E4" s="3" t="s">
        <v>2</v>
      </c>
      <c r="F4" s="3" t="s">
        <v>20</v>
      </c>
    </row>
    <row r="5" spans="1:22" s="9" customFormat="1">
      <c r="A5" s="19">
        <v>56.028125000000003</v>
      </c>
      <c r="B5" s="1">
        <v>16</v>
      </c>
      <c r="C5" s="9">
        <v>71</v>
      </c>
      <c r="D5" s="9">
        <v>78</v>
      </c>
      <c r="E5" s="17">
        <v>54.165799999999997</v>
      </c>
      <c r="I5" s="10"/>
    </row>
    <row r="6" spans="1:22" s="3" customFormat="1">
      <c r="A6" s="19">
        <v>348.0625</v>
      </c>
      <c r="B6" s="1">
        <v>23</v>
      </c>
      <c r="C6" s="2">
        <v>387</v>
      </c>
      <c r="D6" s="2">
        <v>405</v>
      </c>
      <c r="E6" s="13">
        <v>416.7</v>
      </c>
      <c r="G6" s="2"/>
      <c r="H6" s="2"/>
      <c r="I6" s="2"/>
      <c r="J6" s="2"/>
      <c r="K6" s="2"/>
      <c r="L6" s="2"/>
      <c r="M6" s="2"/>
      <c r="N6" s="2"/>
      <c r="O6" s="2"/>
      <c r="S6" s="2"/>
      <c r="T6" s="2"/>
      <c r="V6" s="2"/>
    </row>
    <row r="7" spans="1:22">
      <c r="A7" s="19">
        <v>116.875</v>
      </c>
      <c r="B7" s="1">
        <v>3</v>
      </c>
      <c r="C7" s="2">
        <v>108</v>
      </c>
      <c r="D7" s="4">
        <v>119</v>
      </c>
      <c r="E7" s="13">
        <v>108.33159999999999</v>
      </c>
      <c r="G7" s="2"/>
      <c r="H7" s="2"/>
      <c r="I7" s="2"/>
      <c r="J7" s="2"/>
      <c r="K7" s="8"/>
      <c r="L7" s="8"/>
      <c r="M7" s="2"/>
      <c r="S7" s="2"/>
      <c r="T7" s="2"/>
    </row>
    <row r="8" spans="1:22">
      <c r="A8" s="19">
        <v>100.996875</v>
      </c>
      <c r="B8" s="1">
        <v>4</v>
      </c>
      <c r="C8" s="2">
        <v>125</v>
      </c>
      <c r="D8" s="4">
        <v>130</v>
      </c>
      <c r="E8" s="13">
        <v>129.16460000000001</v>
      </c>
      <c r="G8" s="2"/>
      <c r="H8" s="2"/>
      <c r="I8" s="2"/>
      <c r="J8" s="2"/>
      <c r="K8" s="8"/>
      <c r="L8" s="8"/>
      <c r="M8" s="2"/>
      <c r="S8" s="2"/>
      <c r="T8" s="2"/>
    </row>
    <row r="9" spans="1:22">
      <c r="A9" s="19">
        <v>115.56666666666666</v>
      </c>
      <c r="B9" s="5" t="s">
        <v>0</v>
      </c>
      <c r="C9" s="2">
        <v>134</v>
      </c>
      <c r="D9" s="4">
        <v>143</v>
      </c>
      <c r="E9" s="13">
        <v>131.24789999999999</v>
      </c>
      <c r="F9" s="4">
        <v>142</v>
      </c>
      <c r="G9" s="2"/>
      <c r="H9" s="2"/>
      <c r="I9" s="2"/>
      <c r="J9" s="2"/>
      <c r="K9" s="2"/>
      <c r="L9" s="2"/>
      <c r="M9" s="8">
        <v>142</v>
      </c>
      <c r="S9" s="2"/>
      <c r="T9" s="2"/>
    </row>
    <row r="10" spans="1:22">
      <c r="A10" s="19">
        <v>104.89375</v>
      </c>
      <c r="B10" s="1">
        <v>5</v>
      </c>
      <c r="C10" s="2">
        <v>122</v>
      </c>
      <c r="D10" s="4">
        <v>137</v>
      </c>
      <c r="E10" s="13">
        <v>116.6648</v>
      </c>
      <c r="F10" s="4">
        <v>149</v>
      </c>
      <c r="G10" s="2">
        <v>137</v>
      </c>
      <c r="H10" s="8">
        <v>118</v>
      </c>
      <c r="I10" s="2">
        <v>128</v>
      </c>
      <c r="J10" s="2">
        <v>121</v>
      </c>
      <c r="K10" s="2"/>
      <c r="L10" s="2"/>
      <c r="M10" s="2"/>
      <c r="S10" s="2"/>
      <c r="T10" s="2"/>
    </row>
    <row r="11" spans="1:22">
      <c r="A11" s="19">
        <v>55.903225806451616</v>
      </c>
      <c r="B11" s="1">
        <v>17</v>
      </c>
      <c r="C11" s="2">
        <v>64</v>
      </c>
      <c r="D11" s="4">
        <v>79</v>
      </c>
      <c r="E11" s="13">
        <v>66.665599999999998</v>
      </c>
      <c r="F11" s="4">
        <v>81</v>
      </c>
      <c r="G11" s="2">
        <v>74</v>
      </c>
      <c r="H11" s="2">
        <v>68</v>
      </c>
      <c r="I11" s="2">
        <v>68</v>
      </c>
      <c r="J11" s="2">
        <v>66</v>
      </c>
      <c r="K11" s="2">
        <v>72.5</v>
      </c>
      <c r="L11" s="12"/>
      <c r="M11" s="2"/>
      <c r="S11" s="2"/>
      <c r="T11" s="2"/>
    </row>
    <row r="12" spans="1:22">
      <c r="A12" s="19">
        <v>40.681249999999999</v>
      </c>
      <c r="B12" s="1" t="s">
        <v>1</v>
      </c>
      <c r="C12" s="2">
        <v>44</v>
      </c>
      <c r="D12" s="4">
        <v>59</v>
      </c>
      <c r="E12" s="13">
        <v>47.915900000000001</v>
      </c>
      <c r="F12" s="4">
        <v>53</v>
      </c>
      <c r="G12" s="2">
        <v>50</v>
      </c>
      <c r="H12" s="2">
        <v>43.7</v>
      </c>
      <c r="I12" s="2">
        <v>42</v>
      </c>
      <c r="J12" s="2">
        <v>42</v>
      </c>
      <c r="K12" s="2">
        <v>47</v>
      </c>
      <c r="L12" s="2"/>
      <c r="M12" s="2"/>
      <c r="S12" s="2"/>
      <c r="T12" s="2"/>
    </row>
    <row r="13" spans="1:22">
      <c r="A13" s="19">
        <v>196.78125</v>
      </c>
      <c r="B13" s="1">
        <v>13</v>
      </c>
      <c r="C13" s="2">
        <v>208</v>
      </c>
      <c r="D13" s="7">
        <v>234</v>
      </c>
      <c r="E13" s="14">
        <v>199.99680000000001</v>
      </c>
      <c r="G13" s="2"/>
      <c r="H13" s="2"/>
      <c r="I13" s="2"/>
      <c r="J13" s="8"/>
      <c r="K13" s="2"/>
      <c r="L13" s="8"/>
      <c r="M13" s="2"/>
      <c r="S13" s="2"/>
      <c r="T13" s="8"/>
      <c r="V13" s="7"/>
    </row>
    <row r="14" spans="1:22">
      <c r="A14" s="19">
        <v>48.0625</v>
      </c>
      <c r="B14" s="1">
        <v>10</v>
      </c>
      <c r="C14" s="2">
        <v>47</v>
      </c>
      <c r="D14" s="4">
        <v>43</v>
      </c>
      <c r="E14" s="13">
        <v>41.665999999999997</v>
      </c>
      <c r="G14" s="2"/>
      <c r="H14" s="2"/>
      <c r="I14" s="2"/>
      <c r="J14" s="2"/>
      <c r="K14" s="2"/>
      <c r="L14" s="2">
        <v>46</v>
      </c>
      <c r="M14" s="8">
        <v>53</v>
      </c>
      <c r="S14" s="2"/>
      <c r="T14" s="2"/>
    </row>
    <row r="15" spans="1:22">
      <c r="A15" s="19">
        <v>102</v>
      </c>
      <c r="B15" s="1">
        <v>25</v>
      </c>
      <c r="C15" s="2">
        <v>100</v>
      </c>
      <c r="E15" s="13">
        <v>95.831800000000001</v>
      </c>
      <c r="G15" s="2"/>
      <c r="H15" s="2"/>
      <c r="I15" s="2"/>
      <c r="J15" s="2"/>
      <c r="K15" s="2"/>
      <c r="L15" s="2"/>
      <c r="M15" s="2"/>
      <c r="S15" s="2"/>
      <c r="T15" s="2"/>
    </row>
    <row r="16" spans="1:22">
      <c r="A16" s="19">
        <v>89.806451612903231</v>
      </c>
      <c r="B16" s="1">
        <v>28</v>
      </c>
      <c r="C16" s="2">
        <v>102</v>
      </c>
      <c r="D16" s="7">
        <v>108</v>
      </c>
      <c r="E16" s="13">
        <v>104.16500000000001</v>
      </c>
      <c r="G16" s="2"/>
      <c r="H16" s="2"/>
      <c r="I16" s="2"/>
      <c r="J16" s="2"/>
      <c r="K16" s="2"/>
      <c r="L16" s="2"/>
      <c r="M16" s="2"/>
      <c r="S16" s="2"/>
      <c r="T16" s="2"/>
      <c r="V16" s="7"/>
    </row>
    <row r="17" spans="1:21">
      <c r="A17" s="19">
        <v>63.268749999999997</v>
      </c>
      <c r="B17" s="1">
        <v>9</v>
      </c>
      <c r="C17" s="2"/>
      <c r="D17" s="4">
        <v>66</v>
      </c>
      <c r="E17" s="13">
        <v>62.498999999999995</v>
      </c>
      <c r="G17" s="2"/>
      <c r="H17" s="2"/>
      <c r="I17" s="2"/>
      <c r="J17" s="2"/>
      <c r="K17" s="2"/>
      <c r="L17" s="2"/>
      <c r="M17" s="2">
        <v>72</v>
      </c>
      <c r="S17" s="2"/>
      <c r="T17" s="2"/>
    </row>
    <row r="18" spans="1:21">
      <c r="A18" s="19">
        <v>14.264516129032257</v>
      </c>
      <c r="B18" s="1">
        <v>20</v>
      </c>
      <c r="C18" s="2">
        <v>13</v>
      </c>
      <c r="E18" s="13"/>
      <c r="G18" s="2"/>
      <c r="H18" s="2"/>
      <c r="I18" s="2"/>
      <c r="J18" s="2"/>
      <c r="K18" s="2"/>
      <c r="L18" s="2">
        <v>12</v>
      </c>
      <c r="M18" s="2"/>
      <c r="S18" s="2"/>
      <c r="T18" s="2"/>
    </row>
    <row r="19" spans="1:21">
      <c r="A19" s="19">
        <v>144.33333333333334</v>
      </c>
      <c r="B19" s="1">
        <v>31</v>
      </c>
      <c r="C19" s="2">
        <v>161</v>
      </c>
      <c r="D19" s="4">
        <v>169</v>
      </c>
      <c r="E19" s="13">
        <v>149.99760000000001</v>
      </c>
      <c r="F19" s="7">
        <v>160</v>
      </c>
      <c r="G19" s="8">
        <v>164</v>
      </c>
      <c r="H19" s="2"/>
      <c r="I19" s="2"/>
      <c r="J19" s="2"/>
      <c r="K19" s="2"/>
      <c r="L19" s="2"/>
      <c r="M19" s="2"/>
      <c r="S19" s="2"/>
      <c r="T19" s="2"/>
      <c r="U19" s="7"/>
    </row>
    <row r="20" spans="1:21">
      <c r="A20" s="19">
        <v>162.22499999999999</v>
      </c>
      <c r="B20" s="1">
        <v>32</v>
      </c>
      <c r="C20" s="2">
        <v>174</v>
      </c>
      <c r="D20" s="4">
        <v>197</v>
      </c>
      <c r="E20" s="13">
        <v>166.66399999999999</v>
      </c>
      <c r="G20" s="2"/>
      <c r="H20" s="2"/>
      <c r="I20" s="2"/>
      <c r="J20" s="2"/>
      <c r="K20" s="2"/>
      <c r="L20" s="2"/>
      <c r="M20" s="2"/>
      <c r="S20" s="2"/>
      <c r="T20" s="2"/>
    </row>
    <row r="21" spans="1:21">
      <c r="B21" s="1">
        <v>1</v>
      </c>
      <c r="C21" s="2">
        <v>480</v>
      </c>
      <c r="D21" s="4">
        <v>515</v>
      </c>
      <c r="E21" s="14">
        <v>487.49219999999997</v>
      </c>
      <c r="G21" s="2"/>
      <c r="H21" s="2"/>
      <c r="I21" s="2"/>
      <c r="J21" s="2"/>
      <c r="K21" s="2"/>
      <c r="L21" s="2"/>
      <c r="M21" s="2"/>
      <c r="S21" s="2"/>
      <c r="T21" s="2"/>
    </row>
    <row r="22" spans="1:21">
      <c r="B22" s="1">
        <v>8</v>
      </c>
      <c r="C22" s="2">
        <v>172.5</v>
      </c>
      <c r="D22" s="4">
        <v>177</v>
      </c>
      <c r="E22" s="2">
        <v>176</v>
      </c>
      <c r="F22" s="2">
        <v>188</v>
      </c>
      <c r="G22" s="2"/>
      <c r="M22" s="2"/>
      <c r="S22" s="2"/>
    </row>
    <row r="23" spans="1:21">
      <c r="B23" s="1">
        <v>2</v>
      </c>
      <c r="C23" s="2">
        <v>253</v>
      </c>
      <c r="E23" s="14">
        <v>249.99599999999998</v>
      </c>
      <c r="G23" s="2"/>
      <c r="M23" s="2"/>
      <c r="S23" s="2"/>
    </row>
    <row r="24" spans="1:21">
      <c r="B24" s="1" t="s">
        <v>6</v>
      </c>
      <c r="C24" s="2"/>
      <c r="D24" s="4">
        <v>242</v>
      </c>
      <c r="E24" s="14">
        <v>237.5</v>
      </c>
      <c r="G24" s="2"/>
      <c r="H24" s="2"/>
      <c r="I24" s="2"/>
      <c r="J24" s="2"/>
      <c r="K24" s="2"/>
      <c r="L24" s="2"/>
      <c r="M24" s="2"/>
      <c r="S24" s="2"/>
      <c r="T24" s="2"/>
    </row>
    <row r="25" spans="1:21" s="1" customFormat="1">
      <c r="C25" s="1">
        <f>C3</f>
        <v>406</v>
      </c>
      <c r="D25" s="1" t="str">
        <f>D3</f>
        <v>PM 142 14</v>
      </c>
      <c r="E25" s="15" t="str">
        <f>E3</f>
        <v>UF 90551</v>
      </c>
      <c r="F25" s="1" t="str">
        <f>F3</f>
        <v>PM 88 17</v>
      </c>
      <c r="G25" s="1" t="str">
        <f>G3</f>
        <v>V 975</v>
      </c>
      <c r="H25" s="1" t="str">
        <f t="shared" ref="H25:M25" si="0">H3</f>
        <v>V 1529</v>
      </c>
      <c r="I25" s="1" t="str">
        <f t="shared" si="0"/>
        <v>V 3040</v>
      </c>
      <c r="J25" s="1" t="str">
        <f t="shared" si="0"/>
        <v xml:space="preserve">V tortue </v>
      </c>
      <c r="K25" s="1" t="str">
        <f t="shared" si="0"/>
        <v>V 3041</v>
      </c>
      <c r="L25" s="1" t="str">
        <f t="shared" si="0"/>
        <v>Coll amer</v>
      </c>
      <c r="M25" s="1" t="str">
        <f t="shared" si="0"/>
        <v>V 1002</v>
      </c>
    </row>
    <row r="26" spans="1:21">
      <c r="A26" s="20">
        <f>LOG10(A5)</f>
        <v>1.748406088900214</v>
      </c>
      <c r="B26" s="1">
        <v>16</v>
      </c>
      <c r="C26" s="6">
        <f t="shared" ref="C26:D35" si="1">LOG10(C5)-$A26</f>
        <v>0.10285225981886126</v>
      </c>
      <c r="D26" s="6">
        <f t="shared" si="1"/>
        <v>0.14368851379026637</v>
      </c>
      <c r="E26" s="1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</row>
    <row r="27" spans="1:21">
      <c r="A27" s="20">
        <f>LOG10(A6)</f>
        <v>2.5416572352338345</v>
      </c>
      <c r="B27" s="1">
        <v>23</v>
      </c>
      <c r="C27" s="6">
        <f t="shared" si="1"/>
        <v>4.6053729785076936E-2</v>
      </c>
      <c r="D27" s="6">
        <f t="shared" si="1"/>
        <v>6.5797787980834244E-2</v>
      </c>
      <c r="E27" s="16">
        <f t="shared" ref="E27:E38" si="2">LOG10(E6)-$A27</f>
        <v>7.816626522344361E-2</v>
      </c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</row>
    <row r="28" spans="1:21">
      <c r="A28" s="20">
        <f>LOG10(A7)</f>
        <v>2.067721623880574</v>
      </c>
      <c r="B28" s="1">
        <v>3</v>
      </c>
      <c r="C28" s="6">
        <f t="shared" si="1"/>
        <v>-3.4297868393624142E-2</v>
      </c>
      <c r="D28" s="6">
        <f t="shared" si="1"/>
        <v>7.825337511956576E-3</v>
      </c>
      <c r="E28" s="16">
        <f t="shared" si="2"/>
        <v>-3.2966466388662852E-2</v>
      </c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</row>
    <row r="29" spans="1:21">
      <c r="A29" s="20">
        <f>LOG10(A8)</f>
        <v>2.0043079362454921</v>
      </c>
      <c r="B29" s="1">
        <v>4</v>
      </c>
      <c r="C29" s="6">
        <f t="shared" si="1"/>
        <v>9.2602076762564156E-2</v>
      </c>
      <c r="D29" s="6">
        <f t="shared" si="1"/>
        <v>0.10963541606134486</v>
      </c>
      <c r="E29" s="16">
        <f t="shared" si="2"/>
        <v>0.10683556710987396</v>
      </c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</row>
    <row r="30" spans="1:21">
      <c r="A30" s="20">
        <f t="shared" ref="A30:A41" si="3">LOG10(A9)</f>
        <v>2.0628325869367341</v>
      </c>
      <c r="B30" s="5" t="s">
        <v>0</v>
      </c>
      <c r="C30" s="6">
        <f t="shared" si="1"/>
        <v>6.42722114280736E-2</v>
      </c>
      <c r="D30" s="6">
        <f t="shared" si="1"/>
        <v>9.2503450528327757E-2</v>
      </c>
      <c r="E30" s="16">
        <f t="shared" si="2"/>
        <v>5.5259776373959735E-2</v>
      </c>
      <c r="F30" s="6">
        <f>LOG10(F9)-$A30</f>
        <v>8.9455757446322171E-2</v>
      </c>
      <c r="G30" s="6"/>
      <c r="H30" s="6"/>
      <c r="I30" s="6"/>
      <c r="J30" s="6"/>
      <c r="K30" s="6"/>
      <c r="L30" s="6"/>
      <c r="M30" s="6">
        <f>LOG10(M9)-$A30</f>
        <v>8.9455757446322171E-2</v>
      </c>
      <c r="N30" s="6"/>
      <c r="O30" s="6"/>
      <c r="P30" s="6"/>
      <c r="Q30" s="6"/>
      <c r="R30" s="6"/>
      <c r="S30" s="6"/>
      <c r="T30" s="6"/>
      <c r="U30" s="6"/>
    </row>
    <row r="31" spans="1:21">
      <c r="A31" s="20">
        <f t="shared" si="3"/>
        <v>2.0207496119173323</v>
      </c>
      <c r="B31" s="1">
        <v>5</v>
      </c>
      <c r="C31" s="6">
        <f t="shared" si="1"/>
        <v>6.5610218757416128E-2</v>
      </c>
      <c r="D31" s="6">
        <f t="shared" si="1"/>
        <v>0.11597095523907441</v>
      </c>
      <c r="E31" s="16">
        <f t="shared" si="2"/>
        <v>4.6190228945980127E-2</v>
      </c>
      <c r="F31" s="6">
        <f>LOG10(F10)-$A31</f>
        <v>0.15243665649494176</v>
      </c>
      <c r="G31" s="6">
        <f>LOG10(G10)-$A31</f>
        <v>0.11597095523907441</v>
      </c>
      <c r="H31" s="6"/>
      <c r="I31" s="6">
        <f t="shared" ref="I31:J33" si="4">LOG10(I10)-$A31</f>
        <v>8.6460357730536064E-2</v>
      </c>
      <c r="J31" s="6">
        <f t="shared" si="4"/>
        <v>6.2035758399118013E-2</v>
      </c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</row>
    <row r="32" spans="1:21">
      <c r="A32" s="20">
        <f t="shared" si="3"/>
        <v>1.7474368688796444</v>
      </c>
      <c r="B32" s="1">
        <v>17</v>
      </c>
      <c r="C32" s="6">
        <f t="shared" si="1"/>
        <v>5.8743105104242632E-2</v>
      </c>
      <c r="D32" s="6">
        <f t="shared" si="1"/>
        <v>0.15019022241079694</v>
      </c>
      <c r="E32" s="16">
        <f t="shared" si="2"/>
        <v>7.6464923297373533E-2</v>
      </c>
      <c r="F32" s="6">
        <f>LOG10(F11)-$A32</f>
        <v>0.1610481499990053</v>
      </c>
      <c r="G32" s="6">
        <f>LOG10(G11)-$A32</f>
        <v>0.12179485085133179</v>
      </c>
      <c r="H32" s="6">
        <f>LOG10(H11)-$A32</f>
        <v>8.5072043826591948E-2</v>
      </c>
      <c r="I32" s="6">
        <f t="shared" si="4"/>
        <v>8.5072043826591948E-2</v>
      </c>
      <c r="J32" s="6">
        <f t="shared" si="4"/>
        <v>7.2107066662224328E-2</v>
      </c>
      <c r="K32" s="6">
        <f>LOG10(K11)-$A32</f>
        <v>0.11290113769134935</v>
      </c>
      <c r="L32" s="6"/>
      <c r="M32" s="6"/>
      <c r="N32" s="6"/>
      <c r="O32" s="6"/>
      <c r="P32" s="6"/>
      <c r="Q32" s="6"/>
      <c r="R32" s="6"/>
      <c r="S32" s="6"/>
      <c r="T32" s="6"/>
      <c r="U32" s="6"/>
    </row>
    <row r="33" spans="1:21">
      <c r="A33" s="20">
        <f t="shared" si="3"/>
        <v>1.6093942888859583</v>
      </c>
      <c r="B33" s="1" t="s">
        <v>1</v>
      </c>
      <c r="C33" s="6">
        <f t="shared" si="1"/>
        <v>3.4058387600229167E-2</v>
      </c>
      <c r="D33" s="6">
        <f t="shared" si="1"/>
        <v>0.16145772275618597</v>
      </c>
      <c r="E33" s="16">
        <f t="shared" si="2"/>
        <v>7.1085360988746737E-2</v>
      </c>
      <c r="F33" s="6">
        <f>LOG10(F12)-$A33</f>
        <v>0.11488158071483068</v>
      </c>
      <c r="G33" s="6">
        <f>LOG10(G12)-$A33</f>
        <v>8.9575715450060489E-2</v>
      </c>
      <c r="H33" s="6">
        <f>LOG10(H12)-$A33</f>
        <v>3.1087148084463667E-2</v>
      </c>
      <c r="I33" s="6">
        <f t="shared" si="4"/>
        <v>1.38550015119423E-2</v>
      </c>
      <c r="J33" s="6">
        <f t="shared" si="4"/>
        <v>1.38550015119423E-2</v>
      </c>
      <c r="K33" s="6">
        <f>LOG10(K12)-$A33</f>
        <v>6.2703569049759267E-2</v>
      </c>
      <c r="L33" s="6"/>
      <c r="M33" s="6"/>
      <c r="N33" s="6"/>
      <c r="O33" s="6"/>
      <c r="P33" s="6"/>
      <c r="Q33" s="6"/>
      <c r="R33" s="6"/>
      <c r="S33" s="6"/>
      <c r="T33" s="6"/>
      <c r="U33" s="6"/>
    </row>
    <row r="34" spans="1:21">
      <c r="A34" s="20">
        <f t="shared" si="3"/>
        <v>2.2939837149821569</v>
      </c>
      <c r="B34" s="1">
        <v>13</v>
      </c>
      <c r="C34" s="6">
        <f t="shared" si="1"/>
        <v>2.4079619980604594E-2</v>
      </c>
      <c r="D34" s="11">
        <f t="shared" si="1"/>
        <v>7.5232142427986037E-2</v>
      </c>
      <c r="E34" s="16">
        <f t="shared" si="2"/>
        <v>7.039331914523661E-3</v>
      </c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</row>
    <row r="35" spans="1:21">
      <c r="A35" s="20">
        <f t="shared" si="3"/>
        <v>1.6818063571455062</v>
      </c>
      <c r="B35" s="1">
        <v>10</v>
      </c>
      <c r="C35" s="6">
        <f t="shared" si="1"/>
        <v>-9.708499209788668E-3</v>
      </c>
      <c r="D35" s="6">
        <f t="shared" si="1"/>
        <v>-4.8337901565919772E-2</v>
      </c>
      <c r="E35" s="16">
        <f t="shared" si="2"/>
        <v>-6.2024547624413007E-2</v>
      </c>
      <c r="G35" s="6"/>
      <c r="H35" s="6"/>
      <c r="I35" s="6"/>
      <c r="J35" s="6"/>
      <c r="K35" s="6"/>
      <c r="L35" s="6">
        <f>LOG10(L14)-$A35</f>
        <v>-1.9048525463932098E-2</v>
      </c>
      <c r="M35" s="6">
        <f>LOG10(M14)-$A35</f>
        <v>4.2469512455282743E-2</v>
      </c>
      <c r="N35" s="6"/>
      <c r="O35" s="6"/>
      <c r="P35" s="6"/>
      <c r="Q35" s="6"/>
      <c r="R35" s="6"/>
      <c r="S35" s="6"/>
      <c r="T35" s="6"/>
    </row>
    <row r="36" spans="1:21">
      <c r="A36" s="20">
        <f t="shared" si="3"/>
        <v>2.0086001717619175</v>
      </c>
      <c r="B36" s="1">
        <v>25</v>
      </c>
      <c r="C36" s="6">
        <f>LOG10(C15)-$A36</f>
        <v>-8.6001717619175189E-3</v>
      </c>
      <c r="D36" s="6"/>
      <c r="E36" s="16">
        <f t="shared" si="2"/>
        <v>-2.7090526223231493E-2</v>
      </c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</row>
    <row r="37" spans="1:21">
      <c r="A37" s="20">
        <f t="shared" si="3"/>
        <v>1.9533075371042519</v>
      </c>
      <c r="B37" s="1">
        <v>28</v>
      </c>
      <c r="C37" s="6">
        <f>LOG10(C16)-$A37</f>
        <v>5.5292634657665651E-2</v>
      </c>
      <c r="D37" s="11">
        <f>LOG10(D16)-$A37</f>
        <v>8.0116218382698001E-2</v>
      </c>
      <c r="E37" s="16">
        <f t="shared" si="2"/>
        <v>6.4414281088879033E-2</v>
      </c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</row>
    <row r="38" spans="1:21">
      <c r="A38" s="20">
        <f t="shared" si="3"/>
        <v>1.8011892541925918</v>
      </c>
      <c r="B38" s="1">
        <v>9</v>
      </c>
      <c r="C38" s="6"/>
      <c r="D38" s="6">
        <f>LOG10(D17)-$A38</f>
        <v>1.835468134927698E-2</v>
      </c>
      <c r="E38" s="16">
        <f t="shared" si="2"/>
        <v>-5.3161856158172593E-3</v>
      </c>
      <c r="G38" s="6"/>
      <c r="H38" s="6"/>
      <c r="I38" s="6"/>
      <c r="J38" s="6"/>
      <c r="K38" s="6"/>
      <c r="L38" s="6"/>
      <c r="M38" s="6">
        <f>LOG10(M17)-$A38</f>
        <v>5.6143242238676727E-2</v>
      </c>
      <c r="N38" s="6"/>
      <c r="O38" s="6"/>
      <c r="P38" s="6"/>
      <c r="Q38" s="6"/>
      <c r="R38" s="6"/>
      <c r="S38" s="6"/>
      <c r="T38" s="6"/>
    </row>
    <row r="39" spans="1:21">
      <c r="A39" s="20">
        <f t="shared" si="3"/>
        <v>1.1542570444084224</v>
      </c>
      <c r="B39" s="1">
        <v>20</v>
      </c>
      <c r="C39" s="6">
        <f>LOG10(C18)-$A39</f>
        <v>-4.0313692101585641E-2</v>
      </c>
      <c r="D39" s="6"/>
      <c r="E39" s="16"/>
      <c r="G39" s="6"/>
      <c r="H39" s="6"/>
      <c r="I39" s="6"/>
      <c r="J39" s="6"/>
      <c r="K39" s="6"/>
      <c r="L39" s="6">
        <f>LOG10(L18)-$A39</f>
        <v>-7.5075798360797474E-2</v>
      </c>
      <c r="M39" s="6"/>
      <c r="N39" s="6"/>
      <c r="O39" s="6"/>
      <c r="P39" s="6"/>
      <c r="Q39" s="6"/>
      <c r="R39" s="6"/>
      <c r="S39" s="6"/>
      <c r="T39" s="6"/>
    </row>
    <row r="40" spans="1:21">
      <c r="A40" s="20">
        <f t="shared" si="3"/>
        <v>2.159366641633703</v>
      </c>
      <c r="B40" s="1">
        <v>31</v>
      </c>
      <c r="C40" s="6">
        <f>LOG10(C19)-$A40</f>
        <v>4.7459234398146588E-2</v>
      </c>
      <c r="D40" s="6">
        <f>LOG10(D19)-$A40</f>
        <v>6.8520062979970486E-2</v>
      </c>
      <c r="E40" s="16">
        <f>LOG10(E19)-$A40</f>
        <v>1.671766865467772E-2</v>
      </c>
      <c r="F40" s="11">
        <f>LOG10(F19)-$A40</f>
        <v>4.4753341022221615E-2</v>
      </c>
      <c r="G40" s="6">
        <f>LOG10(G19)-$A40</f>
        <v>5.5477206413995006E-2</v>
      </c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</row>
    <row r="41" spans="1:21">
      <c r="A41" s="20">
        <f t="shared" si="3"/>
        <v>2.2101177828307916</v>
      </c>
      <c r="B41" s="1">
        <v>32</v>
      </c>
      <c r="C41" s="6">
        <f>LOG10(C20)-$A41</f>
        <v>3.0431465451808304E-2</v>
      </c>
      <c r="D41" s="6">
        <f>LOG10(D20)-$A41</f>
        <v>8.434844333080127E-2</v>
      </c>
      <c r="E41" s="16">
        <f>LOG10(E20)-$A41</f>
        <v>1.1724018018263838E-2</v>
      </c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</row>
  </sheetData>
  <phoneticPr fontId="3"/>
  <printOptions gridLines="1" gridLinesSet="0"/>
  <pageMargins left="0.48" right="0.42" top="1" bottom="0.51" header="0.4921259845" footer="0.4921259845"/>
  <headerFooter>
    <oddHeader>&amp;A</oddHeader>
    <oddFooter>Page &amp;P</oddFooter>
  </headerFooter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Equus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XEQUUS</dc:title>
  <dc:creator>Véra Eisenmann</dc:creator>
  <cp:lastModifiedBy>Vera Eisenmann</cp:lastModifiedBy>
  <cp:lastPrinted>2003-02-04T15:05:20Z</cp:lastPrinted>
  <dcterms:created xsi:type="dcterms:W3CDTF">2001-03-30T19:36:00Z</dcterms:created>
  <dcterms:modified xsi:type="dcterms:W3CDTF">2018-11-19T16:13:38Z</dcterms:modified>
</cp:coreProperties>
</file>